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EEDACCOUNTS\2024\Monitoring\Car Parking\Car Paking Account\"/>
    </mc:Choice>
  </mc:AlternateContent>
  <xr:revisionPtr revIDLastSave="0" documentId="8_{0FAF183C-ACEC-4D63-ABE4-D92B94AB4D12}" xr6:coauthVersionLast="47" xr6:coauthVersionMax="47" xr10:uidLastSave="{00000000-0000-0000-0000-000000000000}"/>
  <bookViews>
    <workbookView xWindow="-120" yWindow="-120" windowWidth="20730" windowHeight="11040" xr2:uid="{B486C2AF-2480-47AE-84AF-2ECD27451889}"/>
  </bookViews>
  <sheets>
    <sheet name="2020 2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B18" i="1"/>
  <c r="B17" i="1"/>
  <c r="B16" i="1"/>
  <c r="B15" i="1"/>
  <c r="B10" i="1"/>
  <c r="B9" i="1"/>
  <c r="B8" i="1"/>
  <c r="B7" i="1"/>
  <c r="B6" i="1"/>
  <c r="B12" i="1" s="1"/>
  <c r="B21" i="1" l="1"/>
</calcChain>
</file>

<file path=xl/sharedStrings.xml><?xml version="1.0" encoding="utf-8"?>
<sst xmlns="http://schemas.openxmlformats.org/spreadsheetml/2006/main" count="20" uniqueCount="20">
  <si>
    <t>SMBC Parking Annual Report 2020/21</t>
  </si>
  <si>
    <t>Restrictions - parking account</t>
  </si>
  <si>
    <t>Accounts</t>
  </si>
  <si>
    <t>2020/21</t>
  </si>
  <si>
    <t>£</t>
  </si>
  <si>
    <t>Direct Expenditure</t>
  </si>
  <si>
    <t>Employee Costs</t>
  </si>
  <si>
    <t>P&amp;D Maintenance</t>
  </si>
  <si>
    <t>Transport Costs</t>
  </si>
  <si>
    <t>Supplies &amp; Services Costs</t>
  </si>
  <si>
    <t>Third Party Payments</t>
  </si>
  <si>
    <t>Central Recharges</t>
  </si>
  <si>
    <t>Total Expenditure</t>
  </si>
  <si>
    <t>Income</t>
  </si>
  <si>
    <t>Parking-Fees On Street</t>
  </si>
  <si>
    <t>Penalty Charge Notices-Off Street</t>
  </si>
  <si>
    <t>Penalty Charge Notices-On Street</t>
  </si>
  <si>
    <t>Parking-Residents</t>
  </si>
  <si>
    <t>Total Income</t>
  </si>
  <si>
    <r>
      <t>Net Income/</t>
    </r>
    <r>
      <rPr>
        <b/>
        <sz val="11"/>
        <color rgb="FFFF0000"/>
        <rFont val="Aptos Narrow"/>
        <family val="2"/>
        <scheme val="minor"/>
      </rPr>
      <t>(Expenditure)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</si>
</sst>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\(#,##0\)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2" fillId="0" borderId="0" xfId="0" applyNumberFormat="1" applyFont="1"/>
    <xf numFmtId="164" fontId="2" fillId="2" borderId="0" xfId="0" applyNumberFormat="1" applyFont="1" applyFill="1" applyAlignment="1">
      <alignment horizontal="center" wrapText="1"/>
    </xf>
    <xf numFmtId="164" fontId="3" fillId="0" borderId="0" xfId="0" applyNumberFormat="1" applyFont="1"/>
    <xf numFmtId="164" fontId="1" fillId="2" borderId="0" xfId="0" applyNumberFormat="1" applyFont="1" applyFill="1" applyAlignment="1">
      <alignment horizontal="center" wrapText="1"/>
    </xf>
    <xf numFmtId="164" fontId="1" fillId="0" borderId="0" xfId="0" applyNumberFormat="1" applyFont="1" applyAlignment="1">
      <alignment vertical="center"/>
    </xf>
    <xf numFmtId="164" fontId="1" fillId="2" borderId="0" xfId="0" quotePrefix="1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4" fontId="1" fillId="2" borderId="0" xfId="0" applyNumberFormat="1" applyFont="1" applyFill="1" applyAlignment="1">
      <alignment horizontal="center"/>
    </xf>
    <xf numFmtId="164" fontId="4" fillId="0" borderId="0" xfId="0" applyNumberFormat="1" applyFont="1" applyAlignment="1">
      <alignment vertical="center"/>
    </xf>
    <xf numFmtId="164" fontId="1" fillId="2" borderId="0" xfId="0" applyNumberFormat="1" applyFont="1" applyFill="1" applyAlignment="1">
      <alignment vertical="center"/>
    </xf>
    <xf numFmtId="164" fontId="5" fillId="0" borderId="0" xfId="0" applyNumberFormat="1" applyFont="1" applyAlignment="1">
      <alignment vertical="center"/>
    </xf>
    <xf numFmtId="164" fontId="0" fillId="2" borderId="0" xfId="0" applyNumberFormat="1" applyFill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0" fillId="0" borderId="0" xfId="0" applyNumberFormat="1"/>
    <xf numFmtId="164" fontId="6" fillId="0" borderId="2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EEDACCOUNTS\2024\Monitoring\Car%20Parking\Parking%20Account%202015-16%20to%202023-24.xlsx" TargetMode="External"/><Relationship Id="rId1" Type="http://schemas.openxmlformats.org/officeDocument/2006/relationships/externalLinkPath" Target="/EEDACCOUNTS/2024/Monitoring/Car%20Parking/Parking%20Account%202015-16%20to%20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parking account"/>
      <sheetName val="deficits"/>
      <sheetName val="EE"/>
      <sheetName val="MT"/>
      <sheetName val="central recharges"/>
      <sheetName val="202324"/>
      <sheetName val="202223"/>
      <sheetName val="202122"/>
      <sheetName val="202021"/>
      <sheetName val="201920"/>
      <sheetName val="utilisation of surplus note"/>
      <sheetName val="Sheet2"/>
    </sheetNames>
    <sheetDataSet>
      <sheetData sheetId="0"/>
      <sheetData sheetId="1"/>
      <sheetData sheetId="2"/>
      <sheetData sheetId="3"/>
      <sheetData sheetId="4"/>
      <sheetData sheetId="5">
        <row r="5">
          <cell r="E5">
            <v>9.0193033059684929E-2</v>
          </cell>
        </row>
      </sheetData>
      <sheetData sheetId="6">
        <row r="23">
          <cell r="K23">
            <v>584775.0064515</v>
          </cell>
        </row>
      </sheetData>
      <sheetData sheetId="7">
        <row r="26">
          <cell r="K26">
            <v>519616.06784999988</v>
          </cell>
        </row>
      </sheetData>
      <sheetData sheetId="8">
        <row r="24">
          <cell r="K24">
            <v>482248.24458000006</v>
          </cell>
        </row>
      </sheetData>
      <sheetData sheetId="9">
        <row r="15">
          <cell r="G15">
            <v>305371.36875000002</v>
          </cell>
        </row>
        <row r="16">
          <cell r="G16">
            <v>90799.650000000009</v>
          </cell>
        </row>
        <row r="17">
          <cell r="G17">
            <v>24595.44743</v>
          </cell>
        </row>
        <row r="18">
          <cell r="G18">
            <v>52887.671519999996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9811.9500000000007</v>
          </cell>
        </row>
        <row r="42">
          <cell r="G42">
            <v>-342</v>
          </cell>
        </row>
        <row r="43">
          <cell r="G43">
            <v>340.34</v>
          </cell>
        </row>
        <row r="44">
          <cell r="G44">
            <v>27</v>
          </cell>
        </row>
        <row r="66">
          <cell r="L66">
            <v>93488.601569999999</v>
          </cell>
        </row>
        <row r="67">
          <cell r="G67">
            <v>2595.2350000000001</v>
          </cell>
        </row>
        <row r="69">
          <cell r="G69">
            <v>-31.970880000000001</v>
          </cell>
        </row>
        <row r="84">
          <cell r="G84">
            <v>-136629.23000000001</v>
          </cell>
        </row>
        <row r="85">
          <cell r="G85">
            <v>-63101.1</v>
          </cell>
        </row>
        <row r="86">
          <cell r="G86">
            <v>-190901.24</v>
          </cell>
        </row>
        <row r="89">
          <cell r="G89">
            <v>-52928.28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9AB6-2773-4746-A149-9D65DE4C2AE3}">
  <dimension ref="A1:D21"/>
  <sheetViews>
    <sheetView tabSelected="1" topLeftCell="A2" zoomScaleNormal="100" workbookViewId="0">
      <selection activeCell="B21" sqref="B21"/>
    </sheetView>
  </sheetViews>
  <sheetFormatPr defaultRowHeight="15" x14ac:dyDescent="0.25"/>
  <cols>
    <col min="1" max="1" width="51.140625" style="15" bestFit="1" customWidth="1"/>
    <col min="2" max="2" width="17.85546875" style="15" customWidth="1"/>
  </cols>
  <sheetData>
    <row r="1" spans="1:4" ht="62.25" customHeight="1" x14ac:dyDescent="0.3">
      <c r="A1" s="1"/>
      <c r="B1" s="2" t="s">
        <v>0</v>
      </c>
    </row>
    <row r="2" spans="1:4" ht="37.5" customHeight="1" x14ac:dyDescent="0.25">
      <c r="A2" s="3"/>
      <c r="B2" s="4" t="s">
        <v>1</v>
      </c>
    </row>
    <row r="3" spans="1:4" x14ac:dyDescent="0.25">
      <c r="A3" s="5" t="s">
        <v>2</v>
      </c>
      <c r="B3" s="6" t="s">
        <v>3</v>
      </c>
    </row>
    <row r="4" spans="1:4" x14ac:dyDescent="0.25">
      <c r="A4" s="7"/>
      <c r="B4" s="8" t="s">
        <v>4</v>
      </c>
    </row>
    <row r="5" spans="1:4" x14ac:dyDescent="0.25">
      <c r="A5" s="9" t="s">
        <v>5</v>
      </c>
      <c r="B5" s="10"/>
    </row>
    <row r="6" spans="1:4" x14ac:dyDescent="0.25">
      <c r="A6" s="11" t="s">
        <v>6</v>
      </c>
      <c r="B6" s="12">
        <f>SUM('[1]202021'!G15:G27)</f>
        <v>473654.13770000002</v>
      </c>
    </row>
    <row r="7" spans="1:4" x14ac:dyDescent="0.25">
      <c r="A7" s="11" t="s">
        <v>7</v>
      </c>
      <c r="B7" s="12">
        <f>+'[1]202021'!G28</f>
        <v>9811.9500000000007</v>
      </c>
    </row>
    <row r="8" spans="1:4" x14ac:dyDescent="0.25">
      <c r="A8" s="11" t="s">
        <v>8</v>
      </c>
      <c r="B8" s="12">
        <f>SUM('[1]202021'!G42:G44)</f>
        <v>25.339999999999975</v>
      </c>
    </row>
    <row r="9" spans="1:4" x14ac:dyDescent="0.25">
      <c r="A9" s="11" t="s">
        <v>9</v>
      </c>
      <c r="B9" s="12">
        <f>+'[1]202021'!L66</f>
        <v>93488.601569999999</v>
      </c>
    </row>
    <row r="10" spans="1:4" x14ac:dyDescent="0.25">
      <c r="A10" s="11" t="s">
        <v>10</v>
      </c>
      <c r="B10" s="12">
        <f>SUM('[1]202021'!G67:G69)</f>
        <v>2563.2641200000003</v>
      </c>
    </row>
    <row r="11" spans="1:4" x14ac:dyDescent="0.25">
      <c r="A11" s="11" t="s">
        <v>11</v>
      </c>
      <c r="B11" s="12">
        <v>264230.93635375606</v>
      </c>
    </row>
    <row r="12" spans="1:4" x14ac:dyDescent="0.25">
      <c r="A12" s="13" t="s">
        <v>12</v>
      </c>
      <c r="B12" s="14">
        <f>SUM(B6:B11)</f>
        <v>843774.22974375612</v>
      </c>
    </row>
    <row r="13" spans="1:4" x14ac:dyDescent="0.25">
      <c r="B13" s="10"/>
    </row>
    <row r="14" spans="1:4" x14ac:dyDescent="0.25">
      <c r="A14" s="9" t="s">
        <v>13</v>
      </c>
      <c r="B14" s="10"/>
    </row>
    <row r="15" spans="1:4" x14ac:dyDescent="0.25">
      <c r="A15" s="11" t="s">
        <v>14</v>
      </c>
      <c r="B15" s="12">
        <f>-+'[1]202021'!G84</f>
        <v>136629.23000000001</v>
      </c>
      <c r="D15" s="15"/>
    </row>
    <row r="16" spans="1:4" x14ac:dyDescent="0.25">
      <c r="A16" s="11" t="s">
        <v>15</v>
      </c>
      <c r="B16" s="12">
        <f>-'[1]202021'!G85</f>
        <v>63101.1</v>
      </c>
      <c r="D16" s="15"/>
    </row>
    <row r="17" spans="1:4" x14ac:dyDescent="0.25">
      <c r="A17" s="11" t="s">
        <v>16</v>
      </c>
      <c r="B17" s="12">
        <f>-'[1]202021'!G86</f>
        <v>190901.24</v>
      </c>
      <c r="D17" s="15"/>
    </row>
    <row r="18" spans="1:4" x14ac:dyDescent="0.25">
      <c r="A18" s="11" t="s">
        <v>17</v>
      </c>
      <c r="B18" s="12">
        <f>-'[1]202021'!G89</f>
        <v>52928.28</v>
      </c>
      <c r="D18" s="15"/>
    </row>
    <row r="19" spans="1:4" x14ac:dyDescent="0.25">
      <c r="A19" s="13" t="s">
        <v>18</v>
      </c>
      <c r="B19" s="14">
        <f>SUM(B15:B18)</f>
        <v>443559.85</v>
      </c>
    </row>
    <row r="21" spans="1:4" ht="15.75" thickBot="1" x14ac:dyDescent="0.3">
      <c r="A21" s="16" t="s">
        <v>19</v>
      </c>
      <c r="B21" s="14">
        <f>B19-B12</f>
        <v>-400214.37974375614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2020 21</vt:lpstr>
    </vt:vector>
  </TitlesOfParts>
  <Company>Stockport Metropolitan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 Yohannan</dc:creator>
  <cp:lastModifiedBy>Kora Yohannan</cp:lastModifiedBy>
  <dcterms:created xsi:type="dcterms:W3CDTF">2026-02-06T16:38:46Z</dcterms:created>
  <dcterms:modified xsi:type="dcterms:W3CDTF">2026-02-06T16:39:01Z</dcterms:modified>
</cp:coreProperties>
</file>